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<sst xmlns="http://schemas.openxmlformats.org/spreadsheetml/2006/main" count="145" uniqueCount="140">
  <si>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</si>
  <si>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</si>
  <si>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</si>
  <si>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</si>
  <si>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</si>
  <si>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</si>
  <si>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</si>
  <si>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</si>
  <si>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</si>
  <si>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</si>
  <si>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</si>
  <si>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</si>
  <si>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</si>
  <si>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</si>
  <si>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</si>
  <si>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</si>
  <si>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</si>
  <si>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</si>
  <si>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</si>
  <si>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</si>
  <si>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</si>
  <si>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</si>
  <si>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</si>
  <si>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</si>
  <si>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</si>
  <si>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</si>
  <si>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</si>
  <si>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</si>
  <si>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</si>
  <si>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</si>
  <si>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</si>
  <si>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</si>
  <si>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</si>
  <si>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</si>
  <si>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</si>
  <si>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</si>
  <si>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</si>
  <si>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</si>
  <si>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</si>
  <si>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</si>
  <si>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</si>
  <si>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</si>
  <si>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</si>
  <si>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</si>
  <si>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</si>
  <si>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</si>
  <si>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</si>
  <si>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</si>
  <si>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</si>
  <si>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</si>
  <si>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</si>
  <si>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</si>
  <si>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</si>
  <si>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</si>
  <si>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</si>
  <si>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</si>
  <si>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</si>
  <si>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</si>
  <si>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</si>
  <si>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</si>
  <si>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</si>
  <si>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</si>
  <si>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</si>
  <si>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</si>
  <si>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</si>
  <si>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</si>
  <si>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</si>
  <si>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</si>
  <si>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</si>
  <si>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</si>
  <si>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</si>
  <si>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</si>
  <si>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</si>
  <si>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</si>
  <si>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</si>
  <si>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</si>
  <si>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</si>
  <si>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</si>
  <si>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</si>
  <si>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</si>
  <si>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</si>
  <si>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</si>
  <si>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</si>
  <si>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</si>
  <si>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</si>
  <si>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</si>
  <si>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</si>
  <si>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</si>
  <si>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</si>
  <si>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</si>
  <si>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</si>
  <si>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</si>
  <si>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</si>
  <si>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</si>
  <si>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</si>
  <si>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</si>
  <si>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</si>
  <si>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</si>
  <si>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</si>
  <si>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</si>
  <si>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</si>
  <si>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</si>
  <si>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</si>
  <si>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</si>
  <si>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</si>
  <si>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</si>
  <si>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</si>
  <si>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</si>
  <si>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</si>
  <si>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</si>
  <si>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</si>
  <si>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</si>
  <si>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</si>
  <si>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</si>
  <si>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</si>
  <si>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</si>
  <si>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</si>
  <si>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</si>
  <si>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</si>
  <si>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</si>
  <si>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</si>
  <si>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</si>
  <si>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</si>
  <si>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</si>
  <si>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</si>
  <si>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</si>
  <si>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</si>
  <si>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</si>
  <si>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</si>
  <si>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</si>
  <si>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</si>
  <si>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</si>
  <si>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</si>
  <si>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</si>
  <si>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</si>
  <si>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</si>
  <si>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</si>
  <si>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</si>
  <si>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</si>
  <si>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19.10.18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</si>
</sst>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16" sqref="AK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137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138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83084025.19</v>
      </c>
      <c r="I11" s="38">
        <f aca="true" t="shared" si="0" ref="I11:I18">H11/D11*100</f>
        <v>43.09274614088538</v>
      </c>
      <c r="J11" s="38">
        <f>(H11/(M11+N11+O11+P11+Q11+R11+S11+V11+O29+P29+Q29+R29+S29+T11+T29+U11+U29+V29))*100</f>
        <v>85.59375689208262</v>
      </c>
      <c r="K11" s="40"/>
      <c r="L11" s="49">
        <f>M11+N11+O11+P11+Q11+R11+S11+T11+U11+V11-H12</f>
        <v>4722545.840000004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2949487.3900000006</v>
      </c>
      <c r="W11" s="46">
        <f t="shared" si="1"/>
        <v>2625878.4700000007</v>
      </c>
      <c r="X11" s="46">
        <f t="shared" si="1"/>
        <v>55689213.62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58871078.36</v>
      </c>
      <c r="I12" s="54">
        <f t="shared" si="0"/>
        <v>48.29111498472001</v>
      </c>
      <c r="J12" s="79">
        <f>(H12/(M11+N11+O11+P11+Q11+R11+S11+T11+U11+V11))*100</f>
        <v>92.57386900116316</v>
      </c>
      <c r="L12" s="45">
        <f>(M12+N12+O12+P12+Q12+R12+S12+T12+U12+V12)-(H13+H16+H17+H18)</f>
        <v>1908911.070000004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((H13+H16+H17+H18)/(M12+N12+O12+P12+Q12+R12+S12+T12+U12+V12))*100</f>
        <v>93.2705916630747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</f>
        <v>3516404.9499999997</v>
      </c>
      <c r="I16" s="17">
        <f t="shared" si="0"/>
        <v>58.66737211785511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32413289.500000004</v>
      </c>
      <c r="I21" s="33">
        <f>H21/D21*100</f>
        <v>44.929874466254915</v>
      </c>
      <c r="J21" s="98">
        <f>(H21/(M21+N21+O21+P21+Q21+R21+S21+T21+U21+V21))*100</f>
        <v>92.01282874305281</v>
      </c>
      <c r="L21" s="50">
        <f>(M21+N21+O21+P21+Q21+R21+S21+T21+U21+V21)-H21</f>
        <v>2813634.769999992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</f>
        <v>1855501.4300000004</v>
      </c>
      <c r="X21" s="44">
        <f>3124354.15-900000+3365442-2835810+34833600-2326000-202057.56</f>
        <v>35059528.589999996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</f>
        <v>12384589.650000002</v>
      </c>
      <c r="I22" s="21">
        <f aca="true" t="shared" si="5" ref="I22:I28">H22/D22*100</f>
        <v>48.974335866130545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</f>
        <v>1003194.8399999999</v>
      </c>
      <c r="I23" s="21">
        <f t="shared" si="5"/>
        <v>46.06616950703655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</f>
        <v>3045570.48</v>
      </c>
      <c r="I26" s="21">
        <f t="shared" si="5"/>
        <v>61.692185030049714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24212946.829999994</v>
      </c>
      <c r="I29" s="54">
        <f>H29/D29*100</f>
        <v>34.15368725585136</v>
      </c>
      <c r="J29" s="79">
        <f>(H29/(M29+N29+O29+P29+Q29+R29+S29+T29+U29+V29))*100</f>
        <v>72.33309056321573</v>
      </c>
      <c r="L29" s="50">
        <f>(M29+N29+O29+P29+Q29+R29+S29+T29+U29+V29)-H29</f>
        <v>9261285.560000006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78.43727237350083</v>
      </c>
      <c r="L80" s="45">
        <f t="shared" si="12"/>
        <v>267646.6299999999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66758524.28999999</v>
      </c>
      <c r="I87" s="8">
        <f t="shared" si="10"/>
        <v>45.890228118582606</v>
      </c>
      <c r="J87" s="8">
        <f>(H87/(M87+N87+O87+P87+Q87+R87+S87+T87+U87+V87))*100</f>
        <v>70.47200936032198</v>
      </c>
      <c r="L87" s="50">
        <f>(M87+N87+O87+P87+Q87+R87+S87+T87+U87+V87)-H87</f>
        <v>27972028.87000002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(H89/(M89+N89+O89+P89+Q89+R89+S89+T89+U89+V89))*100</f>
        <v>95.81919124999999</v>
      </c>
      <c r="L89" s="45">
        <f aca="true" t="shared" si="18" ref="L89:L123">(M89+N89+O89+P89+Q89+R89+S89+T89+U89+V89)-H89</f>
        <v>100339.41000000015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</f>
        <v>1355849</v>
      </c>
      <c r="I94" s="17">
        <f aca="true" t="shared" si="20" ref="I94:I107">H94/D94*100</f>
        <v>8.691339743589744</v>
      </c>
      <c r="J94" s="51">
        <f t="shared" si="17"/>
        <v>14.446979222163026</v>
      </c>
      <c r="L94" s="45">
        <f t="shared" si="18"/>
        <v>8029151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</f>
        <v>4252110.389999999</v>
      </c>
      <c r="I119" s="17">
        <f t="shared" si="21"/>
        <v>43.238869127516764</v>
      </c>
      <c r="J119" s="51">
        <f t="shared" si="17"/>
        <v>60.450815894228015</v>
      </c>
      <c r="L119" s="45">
        <f t="shared" si="18"/>
        <v>2781889.6100000013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149842549.48</v>
      </c>
      <c r="I124" s="8">
        <f t="shared" si="21"/>
        <v>44.295788992043164</v>
      </c>
      <c r="J124" s="84">
        <f>(H124/(M124+N124+O124+P124+Q124+R124+S124+T124+U124+V124))*100</f>
        <v>78.12502182646485</v>
      </c>
      <c r="L124" s="50">
        <f>(M124+N124+O124+P124+Q124+R124+S124+T124+U124+V124)-H124</f>
        <v>41955860.27000001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18047326.39</v>
      </c>
      <c r="W124" s="50">
        <f t="shared" si="22"/>
        <v>24017592.439999998</v>
      </c>
      <c r="X124" s="50">
        <f t="shared" si="22"/>
        <v>122461185.97999999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2018-10-19T12:16:49Z</dcterms:modified>
  <cp:category/>
  <cp:version/>
  <cp:contentType/>
  <cp:contentStatus/>
</cp:coreProperties>
</file>